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8645" windowHeight="7950" activeTab="3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45621"/>
</workbook>
</file>

<file path=xl/calcChain.xml><?xml version="1.0" encoding="utf-8"?>
<calcChain xmlns="http://schemas.openxmlformats.org/spreadsheetml/2006/main">
  <c r="Q13" i="5" l="1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7" i="5"/>
  <c r="M7" i="5"/>
  <c r="I7" i="5"/>
  <c r="E7" i="5"/>
  <c r="Q6" i="5"/>
  <c r="M6" i="5"/>
  <c r="I6" i="5"/>
  <c r="E6" i="5"/>
  <c r="Q4" i="5"/>
  <c r="M4" i="5"/>
  <c r="I4" i="5"/>
  <c r="E4" i="5"/>
  <c r="D6" i="3" l="1"/>
  <c r="P5" i="3"/>
  <c r="F17" i="1" l="1"/>
  <c r="E17" i="1"/>
  <c r="F15" i="1"/>
  <c r="E14" i="1"/>
  <c r="E11" i="1"/>
  <c r="E10" i="1"/>
  <c r="B9" i="1"/>
  <c r="B17" i="1" s="1"/>
  <c r="B7" i="1"/>
  <c r="B15" i="1" s="1"/>
  <c r="B6" i="1"/>
  <c r="B14" i="1" s="1"/>
  <c r="F5" i="1"/>
  <c r="F4" i="1" s="1"/>
  <c r="E5" i="1"/>
  <c r="E13" i="1" s="1"/>
  <c r="B3" i="1"/>
  <c r="B11" i="1" s="1"/>
  <c r="B10" i="1" l="1"/>
  <c r="F13" i="1"/>
  <c r="B5" i="1"/>
  <c r="B13" i="1" s="1"/>
  <c r="F12" i="1"/>
  <c r="F10" i="1"/>
  <c r="E8" i="1"/>
  <c r="B4" i="1"/>
  <c r="B12" i="1" s="1"/>
  <c r="E16" i="1" l="1"/>
  <c r="B8" i="1"/>
  <c r="B16" i="1" s="1"/>
  <c r="F2" i="3" l="1"/>
  <c r="G2" i="3" s="1"/>
  <c r="H2" i="3" s="1"/>
  <c r="I2" i="3" s="1"/>
  <c r="J2" i="3" s="1"/>
  <c r="K2" i="3" s="1"/>
  <c r="L2" i="3" s="1"/>
  <c r="M2" i="3" s="1"/>
  <c r="N2" i="3" s="1"/>
  <c r="O2" i="3" s="1"/>
  <c r="E2" i="3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<sst xmlns="http://schemas.openxmlformats.org/spreadsheetml/2006/main" count="99" uniqueCount="87">
  <si>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</si>
  <si>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</si>
  <si>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</si>
  <si>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</si>
  <si>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</si>
  <si>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</si>
  <si>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</si>
  <si>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</si>
  <si>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</si>
  <si>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</si>
  <si>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</si>
  <si>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</si>
  <si>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</si>
  <si>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</si>
  <si>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</si>
  <si>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</si>
  <si>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</si>
  <si>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</si>
  <si>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</si>
  <si>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</si>
  <si>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</si>
  <si>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</si>
  <si>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</si>
  <si>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</si>
  <si>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Потери в электрической сети</t>
  </si>
  <si>
    <t>тыс.кВтч</t>
  </si>
  <si>
    <t>Сумма на покупку потерь</t>
  </si>
  <si>
    <t>тыс.руб.</t>
  </si>
  <si>
    <t>2018 Год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</si>
  <si>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</si>
  <si>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</si>
  <si>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</si>
  <si>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</si>
  <si>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</si>
  <si>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</si>
  <si>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</si>
  <si>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</si>
  <si>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Ленинский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</si>
  <si>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</si>
  <si>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</si>
  <si>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</si>
  <si>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</si>
  <si>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</si>
  <si>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</si>
  <si>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</si>
  <si>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</si>
  <si>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</si>
  <si>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</si>
  <si>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</si>
  <si>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</si>
  <si>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</si>
  <si>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</si>
  <si>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</si>
  <si>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</si>
  <si>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</si>
  <si>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</si>
  <si>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</si>
  <si>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</si>
  <si>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</si>
  <si>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</si>
  <si>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</si>
  <si>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</si>
  <si>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</si>
  <si>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</si>
  <si>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</si>
  <si>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</si>
  <si>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</si>
  <si>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</si>
  <si>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</si>
  <si>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</si>
  <si>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</si>
  <si>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</si>
  <si>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</si>
  <si>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</si>
  <si>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</si>
  <si>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</si>
  <si>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</si>
  <si>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</si>
  <si>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</si>
  <si>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</si>
  <si>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</si>
  <si>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2018 год.</t>
  </si>
  <si>
    <t xml:space="preserve"> - </t>
  </si>
  <si>
    <t>Красноармейский район</t>
  </si>
  <si>
    <t>в сетях 10 кВ</t>
  </si>
  <si>
    <t>мероприятия по устранению</t>
  </si>
  <si>
    <t>* Утвержденные уровень нормативных потерь на 2018 год - 1813,10 тыс.кВтч. (Постановление Министерства тарифного регулирования и энергетики Челябинской области от 28.12.2017 № 71/19).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</si>
</sst>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р_."/>
    <numFmt numFmtId="165" formatCode="0.00000"/>
    <numFmt numFmtId="166" formatCode="0.000"/>
    <numFmt numFmtId="167" formatCode="[$-419]m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vertical="center" wrapText="1"/>
    </xf>
    <xf numFmtId="167" fontId="2" fillId="0" borderId="1" xfId="3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1" fillId="0" borderId="1" xfId="0" applyFont="1" applyBorder="1"/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165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10" xfId="1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4" sqref="B14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60" t="s">
        <v>41</v>
      </c>
      <c r="B1" s="61" t="s">
        <v>40</v>
      </c>
      <c r="C1" s="61"/>
    </row>
    <row r="2" spans="1:3" ht="89.25" x14ac:dyDescent="0.25">
      <c r="A2" s="32" t="s">
        <v>46</v>
      </c>
      <c r="B2" s="33" t="s">
        <v>39</v>
      </c>
      <c r="C2" s="34" t="s">
        <v>42</v>
      </c>
    </row>
    <row r="3" spans="1:3" ht="90" x14ac:dyDescent="0.25">
      <c r="A3" s="32" t="s">
        <v>47</v>
      </c>
      <c r="B3" s="35" t="s">
        <v>50</v>
      </c>
      <c r="C3" s="34" t="s">
        <v>43</v>
      </c>
    </row>
    <row r="4" spans="1:3" ht="38.25" x14ac:dyDescent="0.25">
      <c r="A4" s="32" t="s">
        <v>48</v>
      </c>
      <c r="B4" s="33" t="s">
        <v>51</v>
      </c>
      <c r="C4" s="34" t="s">
        <v>44</v>
      </c>
    </row>
    <row r="5" spans="1:3" ht="63.75" x14ac:dyDescent="0.25">
      <c r="A5" s="32" t="s">
        <v>49</v>
      </c>
      <c r="B5" s="33" t="s">
        <v>52</v>
      </c>
      <c r="C5" s="34" t="s">
        <v>45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95" zoomScaleNormal="95" workbookViewId="0">
      <selection activeCell="Q11" sqref="Q1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</cols>
  <sheetData>
    <row r="1" spans="1:6" ht="102.75" customHeight="1" x14ac:dyDescent="0.25">
      <c r="A1" s="62" t="s">
        <v>39</v>
      </c>
      <c r="B1" s="62"/>
      <c r="C1" s="62"/>
      <c r="D1" s="62"/>
      <c r="E1" s="62"/>
      <c r="F1" s="62"/>
    </row>
    <row r="2" spans="1:6" s="2" customFormat="1" ht="30" customHeight="1" thickBot="1" x14ac:dyDescent="0.3">
      <c r="A2" s="57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9" t="s">
        <v>5</v>
      </c>
    </row>
    <row r="3" spans="1:6" s="2" customFormat="1" ht="30" customHeight="1" x14ac:dyDescent="0.25">
      <c r="A3" s="8" t="s">
        <v>11</v>
      </c>
      <c r="B3" s="42">
        <f>E3</f>
        <v>21950.621999999999</v>
      </c>
      <c r="C3" s="42"/>
      <c r="D3" s="42"/>
      <c r="E3" s="42">
        <v>21950.621999999999</v>
      </c>
      <c r="F3" s="43"/>
    </row>
    <row r="4" spans="1:6" s="2" customFormat="1" ht="30" customHeight="1" x14ac:dyDescent="0.25">
      <c r="A4" s="9" t="s">
        <v>9</v>
      </c>
      <c r="B4" s="44">
        <f>F4</f>
        <v>15343.580000000002</v>
      </c>
      <c r="C4" s="45"/>
      <c r="D4" s="44"/>
      <c r="E4" s="44"/>
      <c r="F4" s="46">
        <f>F5+F9</f>
        <v>15343.580000000002</v>
      </c>
    </row>
    <row r="5" spans="1:6" s="2" customFormat="1" ht="30" customHeight="1" x14ac:dyDescent="0.25">
      <c r="A5" s="9" t="s">
        <v>12</v>
      </c>
      <c r="B5" s="44">
        <f>E5+F5</f>
        <v>21483.853999999999</v>
      </c>
      <c r="C5" s="45"/>
      <c r="D5" s="44"/>
      <c r="E5" s="44">
        <f>E6</f>
        <v>6456.3050000000003</v>
      </c>
      <c r="F5" s="46">
        <f>F7</f>
        <v>15027.549000000001</v>
      </c>
    </row>
    <row r="6" spans="1:6" s="2" customFormat="1" ht="30" customHeight="1" x14ac:dyDescent="0.25">
      <c r="A6" s="9" t="s">
        <v>6</v>
      </c>
      <c r="B6" s="44">
        <f>E6</f>
        <v>6456.3050000000003</v>
      </c>
      <c r="C6" s="45"/>
      <c r="D6" s="45"/>
      <c r="E6" s="44">
        <v>6456.3050000000003</v>
      </c>
      <c r="F6" s="46"/>
    </row>
    <row r="7" spans="1:6" s="2" customFormat="1" ht="30" customHeight="1" x14ac:dyDescent="0.25">
      <c r="A7" s="9" t="s">
        <v>7</v>
      </c>
      <c r="B7" s="44">
        <f>F7</f>
        <v>15027.549000000001</v>
      </c>
      <c r="C7" s="45"/>
      <c r="D7" s="45"/>
      <c r="E7" s="45"/>
      <c r="F7" s="46">
        <v>15027.549000000001</v>
      </c>
    </row>
    <row r="8" spans="1:6" s="2" customFormat="1" ht="30" customHeight="1" x14ac:dyDescent="0.25">
      <c r="A8" s="9" t="s">
        <v>8</v>
      </c>
      <c r="B8" s="44">
        <f>E8</f>
        <v>15343.580000000002</v>
      </c>
      <c r="C8" s="45"/>
      <c r="D8" s="44"/>
      <c r="E8" s="44">
        <f>F4</f>
        <v>15343.580000000002</v>
      </c>
      <c r="F8" s="46"/>
    </row>
    <row r="9" spans="1:6" s="2" customFormat="1" ht="30" customHeight="1" thickBot="1" x14ac:dyDescent="0.3">
      <c r="A9" s="10" t="s">
        <v>13</v>
      </c>
      <c r="B9" s="47">
        <f>E9+F9</f>
        <v>466.76800000000003</v>
      </c>
      <c r="C9" s="48"/>
      <c r="D9" s="47"/>
      <c r="E9" s="47">
        <v>150.73699999999999</v>
      </c>
      <c r="F9" s="49">
        <v>316.03100000000001</v>
      </c>
    </row>
    <row r="10" spans="1:6" s="2" customFormat="1" ht="30" customHeight="1" thickBot="1" x14ac:dyDescent="0.3">
      <c r="A10" s="6" t="s">
        <v>14</v>
      </c>
      <c r="B10" s="11">
        <f>B9*100/B3</f>
        <v>2.1264454374003616</v>
      </c>
      <c r="C10" s="7"/>
      <c r="D10" s="11"/>
      <c r="E10" s="11">
        <f>E9*100/E3</f>
        <v>0.6867094700095514</v>
      </c>
      <c r="F10" s="12">
        <f>F9*100/F4</f>
        <v>2.0596953253412829</v>
      </c>
    </row>
    <row r="11" spans="1:6" s="2" customFormat="1" ht="30" customHeight="1" x14ac:dyDescent="0.25">
      <c r="A11" s="8" t="s">
        <v>15</v>
      </c>
      <c r="B11" s="13">
        <f>B3/8760</f>
        <v>2.5057787671232874</v>
      </c>
      <c r="C11" s="14"/>
      <c r="D11" s="13"/>
      <c r="E11" s="13">
        <f>E3/8760</f>
        <v>2.5057787671232874</v>
      </c>
      <c r="F11" s="15"/>
    </row>
    <row r="12" spans="1:6" s="2" customFormat="1" ht="30" customHeight="1" x14ac:dyDescent="0.25">
      <c r="A12" s="9" t="s">
        <v>10</v>
      </c>
      <c r="B12" s="5">
        <f>B4/8760</f>
        <v>1.7515502283105024</v>
      </c>
      <c r="C12" s="3"/>
      <c r="D12" s="3"/>
      <c r="E12" s="3"/>
      <c r="F12" s="16">
        <f>F4/8760</f>
        <v>1.7515502283105024</v>
      </c>
    </row>
    <row r="13" spans="1:6" s="2" customFormat="1" ht="30" customHeight="1" x14ac:dyDescent="0.25">
      <c r="A13" s="9" t="s">
        <v>16</v>
      </c>
      <c r="B13" s="5">
        <f t="shared" ref="B13:B16" si="0">B5/8760</f>
        <v>2.4524947488584474</v>
      </c>
      <c r="C13" s="3"/>
      <c r="D13" s="5"/>
      <c r="E13" s="5">
        <f>E5/8760</f>
        <v>0.73702111872146125</v>
      </c>
      <c r="F13" s="16">
        <f>F5/8760</f>
        <v>1.7154736301369864</v>
      </c>
    </row>
    <row r="14" spans="1:6" s="2" customFormat="1" ht="30" customHeight="1" x14ac:dyDescent="0.25">
      <c r="A14" s="9" t="s">
        <v>6</v>
      </c>
      <c r="B14" s="5">
        <f t="shared" si="0"/>
        <v>0.73702111872146125</v>
      </c>
      <c r="C14" s="3"/>
      <c r="D14" s="3"/>
      <c r="E14" s="5">
        <f>E6/8760</f>
        <v>0.73702111872146125</v>
      </c>
      <c r="F14" s="16"/>
    </row>
    <row r="15" spans="1:6" s="2" customFormat="1" ht="30" customHeight="1" x14ac:dyDescent="0.25">
      <c r="A15" s="9" t="s">
        <v>7</v>
      </c>
      <c r="B15" s="5">
        <f t="shared" si="0"/>
        <v>1.7154736301369864</v>
      </c>
      <c r="C15" s="3"/>
      <c r="D15" s="3"/>
      <c r="E15" s="3"/>
      <c r="F15" s="16">
        <f>F7/8760</f>
        <v>1.7154736301369864</v>
      </c>
    </row>
    <row r="16" spans="1:6" s="2" customFormat="1" ht="30" customHeight="1" x14ac:dyDescent="0.25">
      <c r="A16" s="9" t="s">
        <v>17</v>
      </c>
      <c r="B16" s="5">
        <f t="shared" si="0"/>
        <v>1.7515502283105024</v>
      </c>
      <c r="C16" s="4"/>
      <c r="D16" s="4"/>
      <c r="E16" s="5">
        <f>E8/8760</f>
        <v>1.7515502283105024</v>
      </c>
      <c r="F16" s="17"/>
    </row>
    <row r="17" spans="1:6" ht="30" customHeight="1" thickBot="1" x14ac:dyDescent="0.3">
      <c r="A17" s="10" t="s">
        <v>18</v>
      </c>
      <c r="B17" s="18">
        <f>B9/8760</f>
        <v>5.3284018264840187E-2</v>
      </c>
      <c r="C17" s="19"/>
      <c r="D17" s="18"/>
      <c r="E17" s="18">
        <f>E9/8760</f>
        <v>1.7207420091324199E-2</v>
      </c>
      <c r="F17" s="20">
        <f>F9/8760</f>
        <v>3.6076598173515981E-2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7" sqref="A7:P7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22" t="s">
        <v>19</v>
      </c>
      <c r="B2" s="22" t="s">
        <v>20</v>
      </c>
      <c r="C2" s="23" t="s">
        <v>21</v>
      </c>
      <c r="D2" s="28">
        <v>43101</v>
      </c>
      <c r="E2" s="28">
        <f>D2+32</f>
        <v>43133</v>
      </c>
      <c r="F2" s="28">
        <f t="shared" ref="F2:O2" si="0">E2+32</f>
        <v>43165</v>
      </c>
      <c r="G2" s="28">
        <f t="shared" si="0"/>
        <v>43197</v>
      </c>
      <c r="H2" s="28">
        <f t="shared" si="0"/>
        <v>43229</v>
      </c>
      <c r="I2" s="28">
        <f t="shared" si="0"/>
        <v>43261</v>
      </c>
      <c r="J2" s="28">
        <f t="shared" si="0"/>
        <v>43293</v>
      </c>
      <c r="K2" s="28">
        <f t="shared" si="0"/>
        <v>43325</v>
      </c>
      <c r="L2" s="28">
        <f t="shared" si="0"/>
        <v>43357</v>
      </c>
      <c r="M2" s="28">
        <f t="shared" si="0"/>
        <v>43389</v>
      </c>
      <c r="N2" s="28">
        <f t="shared" si="0"/>
        <v>43421</v>
      </c>
      <c r="O2" s="28">
        <f t="shared" si="0"/>
        <v>43453</v>
      </c>
      <c r="P2" s="24" t="s">
        <v>28</v>
      </c>
    </row>
    <row r="3" spans="1:16" x14ac:dyDescent="0.25">
      <c r="A3" s="25">
        <v>1</v>
      </c>
      <c r="B3" s="21">
        <f>A3+1</f>
        <v>2</v>
      </c>
      <c r="C3" s="21">
        <f t="shared" ref="C3:P3" si="1">B3+1</f>
        <v>3</v>
      </c>
      <c r="D3" s="21">
        <f t="shared" si="1"/>
        <v>4</v>
      </c>
      <c r="E3" s="21">
        <f t="shared" si="1"/>
        <v>5</v>
      </c>
      <c r="F3" s="21">
        <f t="shared" si="1"/>
        <v>6</v>
      </c>
      <c r="G3" s="21">
        <f t="shared" si="1"/>
        <v>7</v>
      </c>
      <c r="H3" s="21">
        <f t="shared" si="1"/>
        <v>8</v>
      </c>
      <c r="I3" s="21">
        <f t="shared" si="1"/>
        <v>9</v>
      </c>
      <c r="J3" s="21">
        <f t="shared" si="1"/>
        <v>10</v>
      </c>
      <c r="K3" s="21">
        <f t="shared" si="1"/>
        <v>11</v>
      </c>
      <c r="L3" s="21">
        <f t="shared" si="1"/>
        <v>12</v>
      </c>
      <c r="M3" s="21">
        <f t="shared" si="1"/>
        <v>13</v>
      </c>
      <c r="N3" s="21">
        <f t="shared" si="1"/>
        <v>14</v>
      </c>
      <c r="O3" s="21">
        <f t="shared" si="1"/>
        <v>15</v>
      </c>
      <c r="P3" s="21">
        <f t="shared" si="1"/>
        <v>16</v>
      </c>
    </row>
    <row r="4" spans="1:16" ht="24.95" customHeight="1" x14ac:dyDescent="0.25">
      <c r="A4" s="26">
        <v>1</v>
      </c>
      <c r="B4" s="27" t="s">
        <v>22</v>
      </c>
      <c r="C4" s="26" t="s">
        <v>23</v>
      </c>
      <c r="D4" s="64">
        <v>2.22404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24.95" customHeight="1" x14ac:dyDescent="0.25">
      <c r="A5" s="26">
        <v>2</v>
      </c>
      <c r="B5" s="27" t="s">
        <v>24</v>
      </c>
      <c r="C5" s="26" t="s">
        <v>25</v>
      </c>
      <c r="D5" s="29">
        <v>14.648</v>
      </c>
      <c r="E5" s="29">
        <v>54.140999999999998</v>
      </c>
      <c r="F5" s="29">
        <v>39.954999999999998</v>
      </c>
      <c r="G5" s="29">
        <v>20.471</v>
      </c>
      <c r="H5" s="29">
        <v>36.231000000000002</v>
      </c>
      <c r="I5" s="29">
        <v>48.322000000000003</v>
      </c>
      <c r="J5" s="29">
        <v>13.785</v>
      </c>
      <c r="K5" s="29">
        <v>29.245999999999999</v>
      </c>
      <c r="L5" s="29">
        <v>43.015999999999998</v>
      </c>
      <c r="M5" s="29">
        <v>35.609000000000002</v>
      </c>
      <c r="N5" s="29">
        <v>88.992000000000004</v>
      </c>
      <c r="O5" s="29">
        <v>42.341999999999999</v>
      </c>
      <c r="P5" s="50">
        <f>SUM(D5:O5)</f>
        <v>466.75799999999998</v>
      </c>
    </row>
    <row r="6" spans="1:16" ht="24.95" customHeight="1" x14ac:dyDescent="0.25">
      <c r="A6" s="26">
        <v>3</v>
      </c>
      <c r="B6" s="27" t="s">
        <v>26</v>
      </c>
      <c r="C6" s="26" t="s">
        <v>27</v>
      </c>
      <c r="D6" s="67">
        <f>D4*P5</f>
        <v>1038.08846232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30.75" customHeight="1" x14ac:dyDescent="0.25">
      <c r="A7" s="70" t="s">
        <v>86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</sheetData>
  <mergeCells count="4">
    <mergeCell ref="A1:P1"/>
    <mergeCell ref="D4:P4"/>
    <mergeCell ref="D6:P6"/>
    <mergeCell ref="A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D1"/>
    </sheetView>
  </sheetViews>
  <sheetFormatPr defaultRowHeight="15" x14ac:dyDescent="0.25"/>
  <cols>
    <col min="1" max="1" width="25.5703125" customWidth="1"/>
    <col min="2" max="3" width="28.42578125" customWidth="1"/>
    <col min="4" max="4" width="23" customWidth="1"/>
  </cols>
  <sheetData>
    <row r="1" spans="1:4" ht="43.5" customHeight="1" x14ac:dyDescent="0.25">
      <c r="A1" s="73" t="s">
        <v>53</v>
      </c>
      <c r="B1" s="73"/>
      <c r="C1" s="73"/>
      <c r="D1" s="73"/>
    </row>
    <row r="2" spans="1:4" ht="47.25" x14ac:dyDescent="0.25">
      <c r="A2" s="30" t="s">
        <v>29</v>
      </c>
      <c r="B2" s="30" t="s">
        <v>30</v>
      </c>
      <c r="C2" s="30" t="s">
        <v>31</v>
      </c>
      <c r="D2" s="30" t="s">
        <v>32</v>
      </c>
    </row>
    <row r="3" spans="1:4" ht="31.5" x14ac:dyDescent="0.25">
      <c r="A3" s="31" t="s">
        <v>33</v>
      </c>
      <c r="B3" s="31" t="s">
        <v>34</v>
      </c>
      <c r="C3" s="31" t="s">
        <v>35</v>
      </c>
      <c r="D3" s="31" t="s">
        <v>36</v>
      </c>
    </row>
    <row r="4" spans="1:4" ht="31.5" x14ac:dyDescent="0.25">
      <c r="A4" s="31" t="s">
        <v>33</v>
      </c>
      <c r="B4" s="31" t="s">
        <v>34</v>
      </c>
      <c r="C4" s="31" t="s">
        <v>35</v>
      </c>
      <c r="D4" s="31" t="s">
        <v>38</v>
      </c>
    </row>
    <row r="5" spans="1:4" ht="31.5" x14ac:dyDescent="0.25">
      <c r="A5" s="31" t="s">
        <v>33</v>
      </c>
      <c r="B5" s="31" t="s">
        <v>34</v>
      </c>
      <c r="C5" s="31" t="s">
        <v>35</v>
      </c>
      <c r="D5" s="31" t="s">
        <v>37</v>
      </c>
    </row>
    <row r="6" spans="1:4" ht="31.5" x14ac:dyDescent="0.25">
      <c r="A6" s="31" t="s">
        <v>33</v>
      </c>
      <c r="B6" s="31" t="s">
        <v>82</v>
      </c>
      <c r="C6" s="31" t="s">
        <v>82</v>
      </c>
      <c r="D6" s="31" t="s">
        <v>83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29" sqref="C29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3" max="13" width="11" customWidth="1"/>
    <col min="17" max="17" width="10.28515625" customWidth="1"/>
  </cols>
  <sheetData>
    <row r="1" spans="1:18" ht="47.25" customHeight="1" x14ac:dyDescent="0.25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7.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x14ac:dyDescent="0.25">
      <c r="A3" s="36" t="s">
        <v>54</v>
      </c>
      <c r="B3" s="37" t="s">
        <v>55</v>
      </c>
      <c r="C3" s="37" t="s">
        <v>56</v>
      </c>
      <c r="D3" s="37" t="s">
        <v>57</v>
      </c>
      <c r="E3" s="51" t="s">
        <v>58</v>
      </c>
      <c r="F3" s="37" t="s">
        <v>59</v>
      </c>
      <c r="G3" s="37" t="s">
        <v>60</v>
      </c>
      <c r="H3" s="37" t="s">
        <v>61</v>
      </c>
      <c r="I3" s="51" t="s">
        <v>62</v>
      </c>
      <c r="J3" s="37" t="s">
        <v>63</v>
      </c>
      <c r="K3" s="37" t="s">
        <v>64</v>
      </c>
      <c r="L3" s="37" t="s">
        <v>65</v>
      </c>
      <c r="M3" s="51" t="s">
        <v>66</v>
      </c>
      <c r="N3" s="37" t="s">
        <v>67</v>
      </c>
      <c r="O3" s="37" t="s">
        <v>68</v>
      </c>
      <c r="P3" s="37" t="s">
        <v>69</v>
      </c>
      <c r="Q3" s="51" t="s">
        <v>70</v>
      </c>
      <c r="R3" s="52" t="s">
        <v>71</v>
      </c>
    </row>
    <row r="4" spans="1:18" x14ac:dyDescent="0.25">
      <c r="A4" s="38" t="s">
        <v>72</v>
      </c>
      <c r="B4" s="21">
        <v>0</v>
      </c>
      <c r="C4" s="21">
        <v>0</v>
      </c>
      <c r="D4" s="21">
        <v>0</v>
      </c>
      <c r="E4" s="53">
        <f>D4+C4+B4</f>
        <v>0</v>
      </c>
      <c r="F4" s="21">
        <v>0</v>
      </c>
      <c r="G4" s="21">
        <v>0</v>
      </c>
      <c r="H4" s="21">
        <v>0</v>
      </c>
      <c r="I4" s="53">
        <f>H4+G4+F4</f>
        <v>0</v>
      </c>
      <c r="J4" s="21">
        <v>0</v>
      </c>
      <c r="K4" s="21">
        <v>0</v>
      </c>
      <c r="L4" s="21">
        <v>0</v>
      </c>
      <c r="M4" s="53">
        <f>L4+K4+J4</f>
        <v>0</v>
      </c>
      <c r="N4" s="21">
        <v>0</v>
      </c>
      <c r="O4" s="21">
        <v>0</v>
      </c>
      <c r="P4" s="21">
        <v>0</v>
      </c>
      <c r="Q4" s="53">
        <f>P4+O4+N4</f>
        <v>0</v>
      </c>
      <c r="R4" s="54">
        <v>0</v>
      </c>
    </row>
    <row r="5" spans="1:18" x14ac:dyDescent="0.25">
      <c r="A5" s="21" t="s">
        <v>73</v>
      </c>
      <c r="B5" s="21"/>
      <c r="C5" s="21"/>
      <c r="D5" s="21"/>
      <c r="E5" s="53"/>
      <c r="F5" s="21"/>
      <c r="G5" s="21"/>
      <c r="H5" s="21"/>
      <c r="I5" s="53"/>
      <c r="J5" s="21"/>
      <c r="K5" s="21"/>
      <c r="L5" s="21"/>
      <c r="M5" s="53"/>
      <c r="N5" s="21"/>
      <c r="O5" s="21"/>
      <c r="P5" s="21"/>
      <c r="Q5" s="53"/>
      <c r="R5" s="54"/>
    </row>
    <row r="6" spans="1:18" x14ac:dyDescent="0.25">
      <c r="A6" s="40" t="s">
        <v>74</v>
      </c>
      <c r="B6" s="21">
        <v>0</v>
      </c>
      <c r="C6" s="21">
        <v>0</v>
      </c>
      <c r="D6" s="21">
        <v>0</v>
      </c>
      <c r="E6" s="53">
        <f t="shared" ref="E6:E7" si="0">D6+C6+B6</f>
        <v>0</v>
      </c>
      <c r="F6" s="21">
        <v>0</v>
      </c>
      <c r="G6" s="21">
        <v>0</v>
      </c>
      <c r="H6" s="21">
        <v>0</v>
      </c>
      <c r="I6" s="53">
        <f t="shared" ref="I6:I7" si="1">H6+G6+F6</f>
        <v>0</v>
      </c>
      <c r="J6" s="21">
        <v>0</v>
      </c>
      <c r="K6" s="21">
        <v>0</v>
      </c>
      <c r="L6" s="21">
        <v>0</v>
      </c>
      <c r="M6" s="53">
        <f t="shared" ref="M6:M7" si="2">L6+K6+J6</f>
        <v>0</v>
      </c>
      <c r="N6" s="21">
        <v>0</v>
      </c>
      <c r="O6" s="21">
        <v>0</v>
      </c>
      <c r="P6" s="21">
        <v>0</v>
      </c>
      <c r="Q6" s="53">
        <f t="shared" ref="Q6:Q7" si="3">P6+O6+N6</f>
        <v>0</v>
      </c>
      <c r="R6" s="54">
        <v>0</v>
      </c>
    </row>
    <row r="7" spans="1:18" x14ac:dyDescent="0.25">
      <c r="A7" s="40" t="s">
        <v>84</v>
      </c>
      <c r="B7" s="21">
        <v>0</v>
      </c>
      <c r="C7" s="21">
        <v>0</v>
      </c>
      <c r="D7" s="21">
        <v>0</v>
      </c>
      <c r="E7" s="53">
        <f t="shared" si="0"/>
        <v>0</v>
      </c>
      <c r="F7" s="21">
        <v>0</v>
      </c>
      <c r="G7" s="21">
        <v>0</v>
      </c>
      <c r="H7" s="21">
        <v>0</v>
      </c>
      <c r="I7" s="53">
        <f t="shared" si="1"/>
        <v>0</v>
      </c>
      <c r="J7" s="21">
        <v>0</v>
      </c>
      <c r="K7" s="21">
        <v>0</v>
      </c>
      <c r="L7" s="21">
        <v>0</v>
      </c>
      <c r="M7" s="53">
        <f t="shared" si="2"/>
        <v>0</v>
      </c>
      <c r="N7" s="21">
        <v>0</v>
      </c>
      <c r="O7" s="21">
        <v>0</v>
      </c>
      <c r="P7" s="21">
        <v>0</v>
      </c>
      <c r="Q7" s="53">
        <f t="shared" si="3"/>
        <v>0</v>
      </c>
      <c r="R7" s="54">
        <v>0</v>
      </c>
    </row>
    <row r="8" spans="1:18" x14ac:dyDescent="0.25">
      <c r="A8" s="38" t="s">
        <v>75</v>
      </c>
      <c r="B8" s="21"/>
      <c r="C8" s="21"/>
      <c r="D8" s="21"/>
      <c r="E8" s="53"/>
      <c r="F8" s="21"/>
      <c r="G8" s="21"/>
      <c r="H8" s="21"/>
      <c r="I8" s="53"/>
      <c r="J8" s="21"/>
      <c r="K8" s="21"/>
      <c r="L8" s="21"/>
      <c r="M8" s="53"/>
      <c r="N8" s="21"/>
      <c r="O8" s="21"/>
      <c r="P8" s="21"/>
      <c r="Q8" s="53"/>
      <c r="R8" s="54"/>
    </row>
    <row r="9" spans="1:18" x14ac:dyDescent="0.25">
      <c r="A9" s="39" t="s">
        <v>76</v>
      </c>
      <c r="B9" s="21">
        <v>0</v>
      </c>
      <c r="C9" s="21">
        <v>0</v>
      </c>
      <c r="D9" s="21">
        <v>0</v>
      </c>
      <c r="E9" s="53">
        <f t="shared" ref="E9:E13" si="4">D9+C9+B9</f>
        <v>0</v>
      </c>
      <c r="F9" s="21">
        <v>0</v>
      </c>
      <c r="G9" s="21">
        <v>0</v>
      </c>
      <c r="H9" s="21">
        <v>0</v>
      </c>
      <c r="I9" s="53">
        <f t="shared" ref="I9:I13" si="5">H9+G9+F9</f>
        <v>0</v>
      </c>
      <c r="J9" s="21">
        <v>0</v>
      </c>
      <c r="K9" s="21">
        <v>0</v>
      </c>
      <c r="L9" s="21">
        <v>0</v>
      </c>
      <c r="M9" s="53">
        <f t="shared" ref="M9:M13" si="6">L9+K9+J9</f>
        <v>0</v>
      </c>
      <c r="N9" s="21">
        <v>0</v>
      </c>
      <c r="O9" s="21">
        <v>0</v>
      </c>
      <c r="P9" s="21">
        <v>0</v>
      </c>
      <c r="Q9" s="53">
        <f t="shared" ref="Q9:Q13" si="7">P9+O9+N9</f>
        <v>0</v>
      </c>
      <c r="R9" s="54">
        <v>0</v>
      </c>
    </row>
    <row r="10" spans="1:18" x14ac:dyDescent="0.25">
      <c r="A10" s="39" t="s">
        <v>77</v>
      </c>
      <c r="B10" s="21">
        <v>0</v>
      </c>
      <c r="C10" s="21">
        <v>0</v>
      </c>
      <c r="D10" s="21">
        <v>0</v>
      </c>
      <c r="E10" s="53">
        <f t="shared" si="4"/>
        <v>0</v>
      </c>
      <c r="F10" s="21">
        <v>0</v>
      </c>
      <c r="G10" s="21">
        <v>0</v>
      </c>
      <c r="H10" s="21">
        <v>0</v>
      </c>
      <c r="I10" s="53">
        <f t="shared" si="5"/>
        <v>0</v>
      </c>
      <c r="J10" s="21">
        <v>0</v>
      </c>
      <c r="K10" s="21">
        <v>0</v>
      </c>
      <c r="L10" s="21">
        <v>0</v>
      </c>
      <c r="M10" s="53">
        <f t="shared" si="6"/>
        <v>0</v>
      </c>
      <c r="N10" s="21">
        <v>0</v>
      </c>
      <c r="O10" s="21">
        <v>0</v>
      </c>
      <c r="P10" s="21">
        <v>0</v>
      </c>
      <c r="Q10" s="53">
        <f t="shared" si="7"/>
        <v>0</v>
      </c>
      <c r="R10" s="54">
        <v>0</v>
      </c>
    </row>
    <row r="11" spans="1:18" x14ac:dyDescent="0.25">
      <c r="A11" s="39" t="s">
        <v>78</v>
      </c>
      <c r="B11" s="21">
        <v>0</v>
      </c>
      <c r="C11" s="21">
        <v>0</v>
      </c>
      <c r="D11" s="21">
        <v>0</v>
      </c>
      <c r="E11" s="53">
        <f t="shared" si="4"/>
        <v>0</v>
      </c>
      <c r="F11" s="21">
        <v>0</v>
      </c>
      <c r="G11" s="21">
        <v>0</v>
      </c>
      <c r="H11" s="21">
        <v>0</v>
      </c>
      <c r="I11" s="53">
        <f t="shared" si="5"/>
        <v>0</v>
      </c>
      <c r="J11" s="21">
        <v>0</v>
      </c>
      <c r="K11" s="21">
        <v>0</v>
      </c>
      <c r="L11" s="21">
        <v>0</v>
      </c>
      <c r="M11" s="53">
        <f t="shared" si="6"/>
        <v>0</v>
      </c>
      <c r="N11" s="21">
        <v>0</v>
      </c>
      <c r="O11" s="21">
        <v>0</v>
      </c>
      <c r="P11" s="21">
        <v>0</v>
      </c>
      <c r="Q11" s="53">
        <f t="shared" si="7"/>
        <v>0</v>
      </c>
      <c r="R11" s="54">
        <v>0</v>
      </c>
    </row>
    <row r="12" spans="1:18" x14ac:dyDescent="0.25">
      <c r="A12" s="39" t="s">
        <v>79</v>
      </c>
      <c r="B12" s="21">
        <v>0</v>
      </c>
      <c r="C12" s="21">
        <v>0</v>
      </c>
      <c r="D12" s="21">
        <v>0</v>
      </c>
      <c r="E12" s="53">
        <f t="shared" si="4"/>
        <v>0</v>
      </c>
      <c r="F12" s="21">
        <v>0</v>
      </c>
      <c r="G12" s="21">
        <v>0</v>
      </c>
      <c r="H12" s="21">
        <v>0</v>
      </c>
      <c r="I12" s="53">
        <f t="shared" si="5"/>
        <v>0</v>
      </c>
      <c r="J12" s="21">
        <v>0</v>
      </c>
      <c r="K12" s="21">
        <v>0</v>
      </c>
      <c r="L12" s="21">
        <v>0</v>
      </c>
      <c r="M12" s="53">
        <f t="shared" si="6"/>
        <v>0</v>
      </c>
      <c r="N12" s="21">
        <v>0</v>
      </c>
      <c r="O12" s="21">
        <v>0</v>
      </c>
      <c r="P12" s="21">
        <v>0</v>
      </c>
      <c r="Q12" s="53">
        <f t="shared" si="7"/>
        <v>0</v>
      </c>
      <c r="R12" s="54">
        <v>0</v>
      </c>
    </row>
    <row r="13" spans="1:18" x14ac:dyDescent="0.25">
      <c r="A13" s="39" t="s">
        <v>80</v>
      </c>
      <c r="B13" s="21">
        <v>0</v>
      </c>
      <c r="C13" s="21">
        <v>0</v>
      </c>
      <c r="D13" s="21">
        <v>0</v>
      </c>
      <c r="E13" s="53">
        <f t="shared" si="4"/>
        <v>0</v>
      </c>
      <c r="F13" s="21">
        <v>0</v>
      </c>
      <c r="G13" s="21">
        <v>0</v>
      </c>
      <c r="H13" s="21">
        <v>0</v>
      </c>
      <c r="I13" s="53">
        <f t="shared" si="5"/>
        <v>0</v>
      </c>
      <c r="J13" s="21">
        <v>0</v>
      </c>
      <c r="K13" s="21">
        <v>0</v>
      </c>
      <c r="L13" s="21">
        <v>0</v>
      </c>
      <c r="M13" s="53">
        <f t="shared" si="6"/>
        <v>0</v>
      </c>
      <c r="N13" s="21">
        <v>0</v>
      </c>
      <c r="O13" s="21">
        <v>0</v>
      </c>
      <c r="P13" s="21">
        <v>0</v>
      </c>
      <c r="Q13" s="53">
        <f t="shared" si="7"/>
        <v>0</v>
      </c>
      <c r="R13" s="54">
        <v>0</v>
      </c>
    </row>
    <row r="14" spans="1:18" x14ac:dyDescent="0.25">
      <c r="A14" s="39"/>
      <c r="B14" s="39"/>
      <c r="C14" s="39"/>
      <c r="D14" s="39"/>
      <c r="E14" s="53"/>
      <c r="F14" s="39"/>
      <c r="G14" s="39"/>
      <c r="H14" s="39"/>
      <c r="I14" s="53"/>
      <c r="J14" s="39"/>
      <c r="K14" s="39"/>
      <c r="L14" s="39"/>
      <c r="M14" s="53"/>
      <c r="N14" s="39"/>
      <c r="O14" s="39"/>
      <c r="P14" s="39"/>
      <c r="Q14" s="53"/>
      <c r="R14" s="55"/>
    </row>
    <row r="15" spans="1:18" x14ac:dyDescent="0.25">
      <c r="A15" s="38" t="s">
        <v>85</v>
      </c>
      <c r="B15" s="39"/>
      <c r="C15" s="39"/>
      <c r="D15" s="39"/>
      <c r="E15" s="56"/>
      <c r="F15" s="41"/>
      <c r="G15" s="39"/>
      <c r="H15" s="39"/>
      <c r="I15" s="56"/>
      <c r="J15" s="39"/>
      <c r="K15" s="39"/>
      <c r="L15" s="39"/>
      <c r="M15" s="56"/>
      <c r="N15" s="39"/>
      <c r="O15" s="39"/>
      <c r="P15" s="39"/>
      <c r="Q15" s="56"/>
      <c r="R15" s="55"/>
    </row>
  </sheetData>
  <mergeCells count="2">
    <mergeCell ref="A1:R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2019-03-01T13:06:28Z</dcterms:modified>
</cp:coreProperties>
</file>