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 activeTab="2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5" l="1"/>
  <c r="M13" i="5"/>
  <c r="I13" i="5"/>
  <c r="E13" i="5"/>
  <c r="I12" i="5"/>
  <c r="Q11" i="5"/>
  <c r="M11" i="5"/>
  <c r="I11" i="5"/>
  <c r="E11" i="5"/>
  <c r="Q10" i="5"/>
  <c r="M10" i="5"/>
  <c r="I10" i="5"/>
  <c r="E10" i="5"/>
  <c r="Q9" i="5"/>
  <c r="M9" i="5"/>
  <c r="I9" i="5"/>
  <c r="E9" i="5"/>
  <c r="Q7" i="5"/>
  <c r="M7" i="5"/>
  <c r="I7" i="5"/>
  <c r="E7" i="5"/>
  <c r="Q6" i="5"/>
  <c r="M6" i="5"/>
  <c r="I6" i="5"/>
  <c r="E6" i="5"/>
  <c r="Q4" i="5"/>
  <c r="M4" i="5"/>
  <c r="I4" i="5"/>
  <c r="E4" i="5"/>
  <c r="P5" i="3" l="1"/>
  <c r="F17" i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3" i="1"/>
  <c r="B11" i="1" s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<sst xmlns="http://schemas.openxmlformats.org/spreadsheetml/2006/main" count="117" uniqueCount="94">
  <si>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</si>
  <si>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</si>
  <si>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</si>
  <si>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</si>
  <si>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</si>
  <si>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</si>
  <si>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</si>
  <si>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</si>
  <si>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</si>
  <si>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</si>
  <si>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</si>
  <si>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</si>
  <si>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</si>
  <si>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</si>
  <si>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</si>
  <si>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</si>
  <si>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</si>
  <si>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</si>
  <si>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</si>
  <si>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</si>
  <si>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</si>
  <si>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</si>
  <si>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</si>
  <si>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</si>
  <si>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</si>
  <si>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</si>
  <si>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</si>
  <si>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</si>
  <si>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</si>
  <si>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</si>
  <si>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</si>
  <si>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</si>
  <si>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</si>
  <si>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</si>
  <si>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</si>
  <si>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</si>
  <si>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</si>
  <si>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</si>
  <si>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</si>
  <si>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</si>
  <si>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</si>
  <si>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</si>
  <si>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</si>
  <si>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</si>
  <si>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</si>
  <si>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</si>
  <si>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</si>
  <si>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</si>
  <si>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</si>
  <si>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</si>
  <si>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</si>
  <si>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</si>
  <si>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</si>
  <si>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</si>
  <si>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</si>
  <si>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</si>
  <si>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</si>
  <si>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</si>
  <si>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</si>
  <si>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</si>
  <si>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</si>
  <si>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</si>
  <si>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</si>
  <si>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</si>
  <si>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</si>
  <si>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</si>
  <si>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</si>
  <si>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</si>
  <si>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</si>
  <si>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</si>
  <si>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</si>
  <si>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</si>
  <si>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</si>
  <si>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</si>
  <si>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</si>
  <si>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</si>
  <si>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</si>
  <si>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</si>
  <si>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</si>
  <si>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</si>
  <si>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</si>
  <si>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 xml:space="preserve"> 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</si>
  <si>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</si>
  <si>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</si>
  <si>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</si>
  <si>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</si>
  <si>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</si>
  <si>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2021 Год</t>
  </si>
  <si>
    <t>Повреждение  КЛ 10 кВ в результате производства работ по планировке территории сторонней организации в охранной зоне КЛ 10 кВ принадлежащей ООО "АТЭК74"               (п. 3.4.8.1 классификационного признака причин аварии).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</si>
  <si>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за 2021 год.</t>
  </si>
  <si>
    <t>* Утвержденный уровень нормативных потерь на 2021 год - 2445,50 тыс.кВтч. (Постановление Министерства тарифного регулирования и энергетики Челябинской области от 29.12.2021 № 84/70).</t>
  </si>
  <si>
    <t>-</t>
  </si>
  <si>
    <t>Потери в электрической сети (без учета небаланса)</t>
  </si>
  <si>
    <t xml:space="preserve">Сумма на покупку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</si>
</sst>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_р_."/>
    <numFmt numFmtId="165" formatCode="0.00000"/>
    <numFmt numFmtId="166" formatCode="0.000"/>
    <numFmt numFmtId="167" formatCode="[$-419]m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6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vertical="center" wrapText="1"/>
    </xf>
    <xf numFmtId="167" fontId="3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0" fillId="0" borderId="1" xfId="0" applyFont="1" applyBorder="1"/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3" borderId="1" xfId="0" applyFill="1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165" fontId="14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5">
    <cellStyle name="Обычный" xfId="0" builtinId="0"/>
    <cellStyle name="Обычный 10" xfId="1"/>
    <cellStyle name="Обычный 2" xfId="4"/>
    <cellStyle name="Обычный_FORM3.1" xfId="2"/>
    <cellStyle name="Обычный_Форма 4 Станция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1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56" t="s">
        <v>37</v>
      </c>
      <c r="B1" s="64" t="s">
        <v>36</v>
      </c>
      <c r="C1" s="64"/>
    </row>
    <row r="2" spans="1:3" ht="89.25" x14ac:dyDescent="0.25">
      <c r="A2" s="29" t="s">
        <v>42</v>
      </c>
      <c r="B2" s="30" t="s">
        <v>35</v>
      </c>
      <c r="C2" s="31" t="s">
        <v>38</v>
      </c>
    </row>
    <row r="3" spans="1:3" ht="90" x14ac:dyDescent="0.25">
      <c r="A3" s="29" t="s">
        <v>43</v>
      </c>
      <c r="B3" s="32" t="s">
        <v>46</v>
      </c>
      <c r="C3" s="31" t="s">
        <v>39</v>
      </c>
    </row>
    <row r="4" spans="1:3" ht="38.25" x14ac:dyDescent="0.25">
      <c r="A4" s="29" t="s">
        <v>44</v>
      </c>
      <c r="B4" s="30" t="s">
        <v>47</v>
      </c>
      <c r="C4" s="31" t="s">
        <v>40</v>
      </c>
    </row>
    <row r="5" spans="1:3" ht="63.75" x14ac:dyDescent="0.25">
      <c r="A5" s="29" t="s">
        <v>45</v>
      </c>
      <c r="B5" s="30" t="s">
        <v>48</v>
      </c>
      <c r="C5" s="31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5" zoomScaleNormal="95" workbookViewId="0">
      <selection activeCell="B12" sqref="B12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  <col min="9" max="9" width="9.5703125" bestFit="1" customWidth="1"/>
  </cols>
  <sheetData>
    <row r="1" spans="1:9" ht="102.75" customHeight="1" x14ac:dyDescent="0.25">
      <c r="A1" s="65" t="s">
        <v>35</v>
      </c>
      <c r="B1" s="65"/>
      <c r="C1" s="65"/>
      <c r="D1" s="65"/>
      <c r="E1" s="65"/>
      <c r="F1" s="65"/>
    </row>
    <row r="2" spans="1:9" s="2" customFormat="1" ht="30" customHeight="1" thickBot="1" x14ac:dyDescent="0.3">
      <c r="A2" s="53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5" t="s">
        <v>5</v>
      </c>
    </row>
    <row r="3" spans="1:9" s="2" customFormat="1" ht="30" customHeight="1" x14ac:dyDescent="0.25">
      <c r="A3" s="8" t="s">
        <v>11</v>
      </c>
      <c r="B3" s="39">
        <f>E3</f>
        <v>44115.334000000003</v>
      </c>
      <c r="C3" s="39"/>
      <c r="D3" s="39"/>
      <c r="E3" s="39">
        <v>44115.334000000003</v>
      </c>
      <c r="F3" s="40"/>
    </row>
    <row r="4" spans="1:9" s="2" customFormat="1" ht="30" customHeight="1" x14ac:dyDescent="0.25">
      <c r="A4" s="9" t="s">
        <v>9</v>
      </c>
      <c r="B4" s="41">
        <f>F4</f>
        <v>26079.177</v>
      </c>
      <c r="C4" s="42"/>
      <c r="D4" s="41"/>
      <c r="E4" s="41"/>
      <c r="F4" s="43">
        <v>26079.177</v>
      </c>
    </row>
    <row r="5" spans="1:9" s="2" customFormat="1" ht="30" customHeight="1" x14ac:dyDescent="0.25">
      <c r="A5" s="9" t="s">
        <v>12</v>
      </c>
      <c r="B5" s="41">
        <f>E5+F5</f>
        <v>43309.205999999998</v>
      </c>
      <c r="C5" s="42"/>
      <c r="D5" s="41"/>
      <c r="E5" s="41">
        <v>17230.028999999999</v>
      </c>
      <c r="F5" s="43">
        <v>26079.177</v>
      </c>
    </row>
    <row r="6" spans="1:9" s="2" customFormat="1" ht="30" customHeight="1" x14ac:dyDescent="0.25">
      <c r="A6" s="9" t="s">
        <v>6</v>
      </c>
      <c r="B6" s="41">
        <f>E6</f>
        <v>17230.028999999999</v>
      </c>
      <c r="C6" s="42"/>
      <c r="D6" s="42"/>
      <c r="E6" s="41">
        <v>17230.028999999999</v>
      </c>
      <c r="F6" s="43"/>
    </row>
    <row r="7" spans="1:9" s="2" customFormat="1" ht="30" customHeight="1" x14ac:dyDescent="0.25">
      <c r="A7" s="9" t="s">
        <v>7</v>
      </c>
      <c r="B7" s="41">
        <f>F7</f>
        <v>26079.177</v>
      </c>
      <c r="C7" s="42"/>
      <c r="D7" s="42"/>
      <c r="E7" s="42"/>
      <c r="F7" s="43">
        <v>26079.177</v>
      </c>
    </row>
    <row r="8" spans="1:9" s="2" customFormat="1" ht="30" customHeight="1" x14ac:dyDescent="0.25">
      <c r="A8" s="9" t="s">
        <v>8</v>
      </c>
      <c r="B8" s="41">
        <f>E8</f>
        <v>26562.857</v>
      </c>
      <c r="C8" s="42"/>
      <c r="D8" s="41"/>
      <c r="E8" s="41">
        <v>26562.857</v>
      </c>
      <c r="F8" s="43"/>
    </row>
    <row r="9" spans="1:9" s="2" customFormat="1" ht="30" customHeight="1" thickBot="1" x14ac:dyDescent="0.3">
      <c r="A9" s="10" t="s">
        <v>13</v>
      </c>
      <c r="B9" s="44">
        <f>E9+F9</f>
        <v>806.12799999999993</v>
      </c>
      <c r="C9" s="45"/>
      <c r="D9" s="44"/>
      <c r="E9" s="44">
        <v>322.44799999999998</v>
      </c>
      <c r="F9" s="46">
        <v>483.68</v>
      </c>
      <c r="I9" s="57"/>
    </row>
    <row r="10" spans="1:9" s="2" customFormat="1" ht="30" customHeight="1" thickBot="1" x14ac:dyDescent="0.3">
      <c r="A10" s="6" t="s">
        <v>14</v>
      </c>
      <c r="B10" s="11">
        <f>B9*100/B3</f>
        <v>1.8273192717978739</v>
      </c>
      <c r="C10" s="7"/>
      <c r="D10" s="11"/>
      <c r="E10" s="11">
        <f>E9*100/E3</f>
        <v>0.73092045500550895</v>
      </c>
      <c r="F10" s="12">
        <f>F9*100/F4</f>
        <v>1.8546597540252132</v>
      </c>
    </row>
    <row r="11" spans="1:9" s="2" customFormat="1" ht="30" customHeight="1" x14ac:dyDescent="0.25">
      <c r="A11" s="8" t="s">
        <v>15</v>
      </c>
      <c r="B11" s="13">
        <f>B3/8760</f>
        <v>5.035997031963471</v>
      </c>
      <c r="C11" s="14"/>
      <c r="D11" s="13"/>
      <c r="E11" s="13">
        <f>E3/8760</f>
        <v>5.035997031963471</v>
      </c>
      <c r="F11" s="15"/>
    </row>
    <row r="12" spans="1:9" s="2" customFormat="1" ht="30" customHeight="1" x14ac:dyDescent="0.25">
      <c r="A12" s="9" t="s">
        <v>10</v>
      </c>
      <c r="B12" s="5">
        <f>B4/8760</f>
        <v>2.9770750000000001</v>
      </c>
      <c r="C12" s="3"/>
      <c r="D12" s="3"/>
      <c r="E12" s="3"/>
      <c r="F12" s="16">
        <f>F4/8760</f>
        <v>2.9770750000000001</v>
      </c>
    </row>
    <row r="13" spans="1:9" s="2" customFormat="1" ht="30" customHeight="1" x14ac:dyDescent="0.25">
      <c r="A13" s="9" t="s">
        <v>16</v>
      </c>
      <c r="B13" s="5">
        <f t="shared" ref="B13:B16" si="0">B5/8760</f>
        <v>4.9439732876712323</v>
      </c>
      <c r="C13" s="3"/>
      <c r="D13" s="5"/>
      <c r="E13" s="5">
        <f>E5/8760</f>
        <v>1.9668982876712326</v>
      </c>
      <c r="F13" s="16">
        <f>F5/8760</f>
        <v>2.9770750000000001</v>
      </c>
    </row>
    <row r="14" spans="1:9" s="2" customFormat="1" ht="30" customHeight="1" x14ac:dyDescent="0.25">
      <c r="A14" s="9" t="s">
        <v>6</v>
      </c>
      <c r="B14" s="5">
        <f t="shared" si="0"/>
        <v>1.9668982876712326</v>
      </c>
      <c r="C14" s="3"/>
      <c r="D14" s="3"/>
      <c r="E14" s="5">
        <f>E6/8760</f>
        <v>1.9668982876712326</v>
      </c>
      <c r="F14" s="16"/>
    </row>
    <row r="15" spans="1:9" s="2" customFormat="1" ht="30" customHeight="1" x14ac:dyDescent="0.25">
      <c r="A15" s="9" t="s">
        <v>7</v>
      </c>
      <c r="B15" s="5">
        <f t="shared" si="0"/>
        <v>2.9770750000000001</v>
      </c>
      <c r="C15" s="3"/>
      <c r="D15" s="3"/>
      <c r="E15" s="3"/>
      <c r="F15" s="16">
        <f>F7/8760</f>
        <v>2.9770750000000001</v>
      </c>
    </row>
    <row r="16" spans="1:9" s="2" customFormat="1" ht="30" customHeight="1" x14ac:dyDescent="0.25">
      <c r="A16" s="9" t="s">
        <v>17</v>
      </c>
      <c r="B16" s="5">
        <f t="shared" si="0"/>
        <v>3.0322896118721463</v>
      </c>
      <c r="C16" s="4"/>
      <c r="D16" s="4"/>
      <c r="E16" s="5">
        <f>E8/8760</f>
        <v>3.0322896118721463</v>
      </c>
      <c r="F16" s="17"/>
    </row>
    <row r="17" spans="1:6" ht="30" customHeight="1" thickBot="1" x14ac:dyDescent="0.3">
      <c r="A17" s="10" t="s">
        <v>18</v>
      </c>
      <c r="B17" s="18">
        <f>B9/8760</f>
        <v>9.2023744292237433E-2</v>
      </c>
      <c r="C17" s="19"/>
      <c r="D17" s="18"/>
      <c r="E17" s="18">
        <f>E9/8760</f>
        <v>3.6809132420091324E-2</v>
      </c>
      <c r="F17" s="20">
        <f>F9/8760</f>
        <v>5.5214611872146123E-2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K14" sqref="J13:K14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x14ac:dyDescent="0.25">
      <c r="A2" s="22" t="s">
        <v>19</v>
      </c>
      <c r="B2" s="22" t="s">
        <v>20</v>
      </c>
      <c r="C2" s="23" t="s">
        <v>21</v>
      </c>
      <c r="D2" s="28">
        <v>43101</v>
      </c>
      <c r="E2" s="28">
        <f>D2+32</f>
        <v>43133</v>
      </c>
      <c r="F2" s="28">
        <f t="shared" ref="F2:O2" si="0">E2+32</f>
        <v>43165</v>
      </c>
      <c r="G2" s="28">
        <f t="shared" si="0"/>
        <v>43197</v>
      </c>
      <c r="H2" s="28">
        <f t="shared" si="0"/>
        <v>43229</v>
      </c>
      <c r="I2" s="28">
        <f t="shared" si="0"/>
        <v>43261</v>
      </c>
      <c r="J2" s="28">
        <f t="shared" si="0"/>
        <v>43293</v>
      </c>
      <c r="K2" s="28">
        <f t="shared" si="0"/>
        <v>43325</v>
      </c>
      <c r="L2" s="28">
        <f t="shared" si="0"/>
        <v>43357</v>
      </c>
      <c r="M2" s="28">
        <f t="shared" si="0"/>
        <v>43389</v>
      </c>
      <c r="N2" s="28">
        <f t="shared" si="0"/>
        <v>43421</v>
      </c>
      <c r="O2" s="28">
        <f t="shared" si="0"/>
        <v>43453</v>
      </c>
      <c r="P2" s="24" t="s">
        <v>87</v>
      </c>
    </row>
    <row r="3" spans="1:16" x14ac:dyDescent="0.25">
      <c r="A3" s="25">
        <v>1</v>
      </c>
      <c r="B3" s="21">
        <f>A3+1</f>
        <v>2</v>
      </c>
      <c r="C3" s="21">
        <f t="shared" ref="C3:P3" si="1">B3+1</f>
        <v>3</v>
      </c>
      <c r="D3" s="21">
        <f t="shared" si="1"/>
        <v>4</v>
      </c>
      <c r="E3" s="21">
        <f t="shared" si="1"/>
        <v>5</v>
      </c>
      <c r="F3" s="21">
        <f t="shared" si="1"/>
        <v>6</v>
      </c>
      <c r="G3" s="21">
        <f t="shared" si="1"/>
        <v>7</v>
      </c>
      <c r="H3" s="21">
        <f t="shared" si="1"/>
        <v>8</v>
      </c>
      <c r="I3" s="21">
        <f t="shared" si="1"/>
        <v>9</v>
      </c>
      <c r="J3" s="21">
        <f t="shared" si="1"/>
        <v>10</v>
      </c>
      <c r="K3" s="21">
        <f t="shared" si="1"/>
        <v>11</v>
      </c>
      <c r="L3" s="21">
        <f t="shared" si="1"/>
        <v>12</v>
      </c>
      <c r="M3" s="21">
        <f t="shared" si="1"/>
        <v>13</v>
      </c>
      <c r="N3" s="21">
        <f t="shared" si="1"/>
        <v>14</v>
      </c>
      <c r="O3" s="21">
        <f t="shared" si="1"/>
        <v>15</v>
      </c>
      <c r="P3" s="21">
        <f t="shared" si="1"/>
        <v>16</v>
      </c>
    </row>
    <row r="4" spans="1:16" ht="24.95" customHeight="1" x14ac:dyDescent="0.25">
      <c r="A4" s="26">
        <v>1</v>
      </c>
      <c r="B4" s="27" t="s">
        <v>22</v>
      </c>
      <c r="C4" s="26" t="s">
        <v>23</v>
      </c>
      <c r="D4" s="67">
        <v>2.8409572268838055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ht="24.95" customHeight="1" x14ac:dyDescent="0.25">
      <c r="A5" s="26">
        <v>2</v>
      </c>
      <c r="B5" s="27" t="s">
        <v>92</v>
      </c>
      <c r="C5" s="26" t="s">
        <v>24</v>
      </c>
      <c r="D5" s="59">
        <v>0</v>
      </c>
      <c r="E5" s="59">
        <v>3.8570000000000002</v>
      </c>
      <c r="F5" s="59">
        <v>29.140999999999998</v>
      </c>
      <c r="G5" s="59">
        <v>56.782000000000004</v>
      </c>
      <c r="H5" s="59">
        <v>55.682000000000002</v>
      </c>
      <c r="I5" s="59">
        <v>119.48</v>
      </c>
      <c r="J5" s="59">
        <v>23.436</v>
      </c>
      <c r="K5" s="59">
        <v>62.42</v>
      </c>
      <c r="L5" s="59">
        <v>48.352000000000004</v>
      </c>
      <c r="M5" s="59">
        <v>87.795000000000002</v>
      </c>
      <c r="N5" s="59">
        <v>177.58500000000001</v>
      </c>
      <c r="O5" s="59">
        <v>141.59799999999998</v>
      </c>
      <c r="P5" s="59">
        <f>SUM(D5:O5)</f>
        <v>806.12799999999993</v>
      </c>
    </row>
    <row r="6" spans="1:16" ht="24.95" customHeight="1" x14ac:dyDescent="0.25">
      <c r="A6" s="26">
        <v>3</v>
      </c>
      <c r="B6" s="27" t="s">
        <v>93</v>
      </c>
      <c r="C6" s="26" t="s">
        <v>25</v>
      </c>
      <c r="D6" s="70">
        <v>2580.87896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30.75" customHeight="1" x14ac:dyDescent="0.25">
      <c r="A7" s="73" t="s">
        <v>90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D9"/>
  <sheetViews>
    <sheetView zoomScaleNormal="100" workbookViewId="0">
      <selection activeCell="B10" sqref="B10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76" t="s">
        <v>49</v>
      </c>
      <c r="B1" s="77"/>
      <c r="C1" s="77"/>
      <c r="D1" s="78"/>
    </row>
    <row r="2" spans="1:4" ht="30" x14ac:dyDescent="0.25">
      <c r="A2" s="60" t="s">
        <v>26</v>
      </c>
      <c r="B2" s="60" t="s">
        <v>27</v>
      </c>
      <c r="C2" s="60" t="s">
        <v>28</v>
      </c>
      <c r="D2" s="60" t="s">
        <v>29</v>
      </c>
    </row>
    <row r="3" spans="1:4" x14ac:dyDescent="0.25">
      <c r="A3" s="61" t="s">
        <v>30</v>
      </c>
      <c r="B3" s="62" t="s">
        <v>31</v>
      </c>
      <c r="C3" s="61" t="s">
        <v>32</v>
      </c>
      <c r="D3" s="61" t="s">
        <v>33</v>
      </c>
    </row>
    <row r="4" spans="1:4" x14ac:dyDescent="0.25">
      <c r="A4" s="61" t="s">
        <v>30</v>
      </c>
      <c r="B4" s="62" t="s">
        <v>31</v>
      </c>
      <c r="C4" s="61" t="s">
        <v>32</v>
      </c>
      <c r="D4" s="61" t="s">
        <v>34</v>
      </c>
    </row>
    <row r="5" spans="1:4" ht="30" x14ac:dyDescent="0.25">
      <c r="A5" s="61" t="s">
        <v>30</v>
      </c>
      <c r="B5" s="62" t="s">
        <v>31</v>
      </c>
      <c r="C5" s="61" t="s">
        <v>32</v>
      </c>
      <c r="D5" s="63" t="s">
        <v>79</v>
      </c>
    </row>
    <row r="6" spans="1:4" x14ac:dyDescent="0.25">
      <c r="A6" s="61" t="s">
        <v>30</v>
      </c>
      <c r="B6" s="62" t="s">
        <v>31</v>
      </c>
      <c r="C6" s="61" t="s">
        <v>32</v>
      </c>
      <c r="D6" s="61" t="s">
        <v>82</v>
      </c>
    </row>
    <row r="7" spans="1:4" ht="30" x14ac:dyDescent="0.25">
      <c r="A7" s="61" t="s">
        <v>30</v>
      </c>
      <c r="B7" s="61" t="s">
        <v>91</v>
      </c>
      <c r="C7" s="61" t="s">
        <v>91</v>
      </c>
      <c r="D7" s="63" t="s">
        <v>76</v>
      </c>
    </row>
    <row r="8" spans="1:4" x14ac:dyDescent="0.25">
      <c r="A8" s="61" t="s">
        <v>30</v>
      </c>
      <c r="B8" s="61" t="s">
        <v>91</v>
      </c>
      <c r="C8" s="61" t="s">
        <v>91</v>
      </c>
      <c r="D8" s="63" t="s">
        <v>83</v>
      </c>
    </row>
    <row r="9" spans="1:4" x14ac:dyDescent="0.25">
      <c r="A9" s="61" t="s">
        <v>30</v>
      </c>
      <c r="B9" s="62" t="s">
        <v>31</v>
      </c>
      <c r="C9" s="61" t="s">
        <v>32</v>
      </c>
      <c r="D9" s="61" t="s">
        <v>86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12" sqref="B12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79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7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x14ac:dyDescent="0.25">
      <c r="A3" s="33" t="s">
        <v>50</v>
      </c>
      <c r="B3" s="34" t="s">
        <v>51</v>
      </c>
      <c r="C3" s="34" t="s">
        <v>52</v>
      </c>
      <c r="D3" s="34" t="s">
        <v>53</v>
      </c>
      <c r="E3" s="47" t="s">
        <v>54</v>
      </c>
      <c r="F3" s="34" t="s">
        <v>55</v>
      </c>
      <c r="G3" s="34" t="s">
        <v>56</v>
      </c>
      <c r="H3" s="34" t="s">
        <v>57</v>
      </c>
      <c r="I3" s="47" t="s">
        <v>58</v>
      </c>
      <c r="J3" s="34" t="s">
        <v>59</v>
      </c>
      <c r="K3" s="34" t="s">
        <v>60</v>
      </c>
      <c r="L3" s="34" t="s">
        <v>61</v>
      </c>
      <c r="M3" s="47" t="s">
        <v>62</v>
      </c>
      <c r="N3" s="34" t="s">
        <v>63</v>
      </c>
      <c r="O3" s="34" t="s">
        <v>64</v>
      </c>
      <c r="P3" s="34" t="s">
        <v>65</v>
      </c>
      <c r="Q3" s="47" t="s">
        <v>66</v>
      </c>
      <c r="R3" s="48" t="s">
        <v>67</v>
      </c>
    </row>
    <row r="4" spans="1:18" x14ac:dyDescent="0.25">
      <c r="A4" s="35" t="s">
        <v>68</v>
      </c>
      <c r="B4" s="21">
        <v>0</v>
      </c>
      <c r="C4" s="21">
        <v>0</v>
      </c>
      <c r="D4" s="21">
        <v>0</v>
      </c>
      <c r="E4" s="49">
        <f>D4+C4+B4</f>
        <v>0</v>
      </c>
      <c r="F4" s="21">
        <v>0</v>
      </c>
      <c r="G4" s="21">
        <v>0</v>
      </c>
      <c r="H4" s="21">
        <v>0</v>
      </c>
      <c r="I4" s="49">
        <f>H4+G4+F4</f>
        <v>0</v>
      </c>
      <c r="J4" s="21">
        <v>0</v>
      </c>
      <c r="K4" s="21">
        <v>0</v>
      </c>
      <c r="L4" s="21">
        <v>0</v>
      </c>
      <c r="M4" s="49">
        <f>L4+K4+J4</f>
        <v>0</v>
      </c>
      <c r="N4" s="21">
        <v>0</v>
      </c>
      <c r="O4" s="21">
        <v>0</v>
      </c>
      <c r="P4" s="21">
        <v>0</v>
      </c>
      <c r="Q4" s="49">
        <f>P4+O4+N4</f>
        <v>0</v>
      </c>
      <c r="R4" s="50">
        <v>0</v>
      </c>
    </row>
    <row r="5" spans="1:18" x14ac:dyDescent="0.25">
      <c r="A5" s="21" t="s">
        <v>69</v>
      </c>
      <c r="B5" s="21"/>
      <c r="C5" s="21"/>
      <c r="D5" s="21"/>
      <c r="E5" s="49"/>
      <c r="F5" s="21"/>
      <c r="G5" s="21"/>
      <c r="H5" s="21"/>
      <c r="I5" s="49"/>
      <c r="J5" s="21"/>
      <c r="K5" s="21"/>
      <c r="L5" s="21"/>
      <c r="M5" s="49"/>
      <c r="N5" s="21"/>
      <c r="O5" s="21"/>
      <c r="P5" s="21"/>
      <c r="Q5" s="49"/>
      <c r="R5" s="50"/>
    </row>
    <row r="6" spans="1:18" x14ac:dyDescent="0.25">
      <c r="A6" s="37" t="s">
        <v>70</v>
      </c>
      <c r="B6" s="21">
        <v>0</v>
      </c>
      <c r="C6" s="21">
        <v>0</v>
      </c>
      <c r="D6" s="21">
        <v>0</v>
      </c>
      <c r="E6" s="49">
        <f t="shared" ref="E6:E7" si="0">D6+C6+B6</f>
        <v>0</v>
      </c>
      <c r="F6" s="21">
        <v>0</v>
      </c>
      <c r="G6" s="21">
        <v>0</v>
      </c>
      <c r="H6" s="21">
        <v>0</v>
      </c>
      <c r="I6" s="49">
        <f>H6+G6+F6</f>
        <v>0</v>
      </c>
      <c r="J6" s="21">
        <v>0</v>
      </c>
      <c r="K6" s="21">
        <v>0</v>
      </c>
      <c r="L6" s="21">
        <v>0</v>
      </c>
      <c r="M6" s="49">
        <f t="shared" ref="M6:M7" si="1">L6+K6+J6</f>
        <v>0</v>
      </c>
      <c r="N6" s="21">
        <v>0</v>
      </c>
      <c r="O6" s="21">
        <v>0</v>
      </c>
      <c r="P6" s="21">
        <v>0</v>
      </c>
      <c r="Q6" s="49">
        <f t="shared" ref="Q6:Q7" si="2">P6+O6+N6</f>
        <v>0</v>
      </c>
      <c r="R6" s="50">
        <v>0</v>
      </c>
    </row>
    <row r="7" spans="1:18" x14ac:dyDescent="0.25">
      <c r="A7" s="37" t="s">
        <v>77</v>
      </c>
      <c r="B7" s="21">
        <v>0</v>
      </c>
      <c r="C7" s="21">
        <v>0</v>
      </c>
      <c r="D7" s="21">
        <v>0</v>
      </c>
      <c r="E7" s="49">
        <f t="shared" si="0"/>
        <v>0</v>
      </c>
      <c r="F7" s="21">
        <v>0</v>
      </c>
      <c r="G7" s="21">
        <v>0</v>
      </c>
      <c r="H7" s="21">
        <v>11.52</v>
      </c>
      <c r="I7" s="49">
        <f>H7+G7+F7</f>
        <v>11.52</v>
      </c>
      <c r="J7" s="21">
        <v>0</v>
      </c>
      <c r="K7" s="21">
        <v>0</v>
      </c>
      <c r="L7" s="21">
        <v>0</v>
      </c>
      <c r="M7" s="49">
        <f t="shared" si="1"/>
        <v>0</v>
      </c>
      <c r="N7" s="21">
        <v>0</v>
      </c>
      <c r="O7" s="21">
        <v>0</v>
      </c>
      <c r="P7" s="21">
        <v>0</v>
      </c>
      <c r="Q7" s="49">
        <f t="shared" si="2"/>
        <v>0</v>
      </c>
      <c r="R7" s="50">
        <v>11.52</v>
      </c>
    </row>
    <row r="8" spans="1:18" x14ac:dyDescent="0.25">
      <c r="A8" s="35" t="s">
        <v>71</v>
      </c>
      <c r="B8" s="21"/>
      <c r="C8" s="21"/>
      <c r="D8" s="21"/>
      <c r="E8" s="49"/>
      <c r="F8" s="21"/>
      <c r="G8" s="21"/>
      <c r="H8" s="21"/>
      <c r="I8" s="49"/>
      <c r="J8" s="21"/>
      <c r="K8" s="21"/>
      <c r="L8" s="21"/>
      <c r="M8" s="49"/>
      <c r="N8" s="21"/>
      <c r="O8" s="21"/>
      <c r="P8" s="21"/>
      <c r="Q8" s="49"/>
      <c r="R8" s="50"/>
    </row>
    <row r="9" spans="1:18" x14ac:dyDescent="0.25">
      <c r="A9" s="36" t="s">
        <v>72</v>
      </c>
      <c r="B9" s="21">
        <v>0</v>
      </c>
      <c r="C9" s="21">
        <v>0</v>
      </c>
      <c r="D9" s="21">
        <v>0</v>
      </c>
      <c r="E9" s="49">
        <f t="shared" ref="E9:E13" si="3">D9+C9+B9</f>
        <v>0</v>
      </c>
      <c r="F9" s="21">
        <v>0</v>
      </c>
      <c r="G9" s="21">
        <v>0</v>
      </c>
      <c r="H9" s="21" t="s">
        <v>80</v>
      </c>
      <c r="I9" s="49" t="str">
        <f>H9</f>
        <v>+</v>
      </c>
      <c r="J9" s="21">
        <v>0</v>
      </c>
      <c r="K9" s="21">
        <v>0</v>
      </c>
      <c r="L9" s="21">
        <v>0</v>
      </c>
      <c r="M9" s="49">
        <f t="shared" ref="M9:M13" si="4">L9+K9+J9</f>
        <v>0</v>
      </c>
      <c r="N9" s="21">
        <v>0</v>
      </c>
      <c r="O9" s="21">
        <v>0</v>
      </c>
      <c r="P9" s="21">
        <v>0</v>
      </c>
      <c r="Q9" s="49">
        <f t="shared" ref="Q9:Q11" si="5">P9+O9+N9</f>
        <v>0</v>
      </c>
      <c r="R9" s="50" t="s">
        <v>81</v>
      </c>
    </row>
    <row r="10" spans="1:18" x14ac:dyDescent="0.25">
      <c r="A10" s="36" t="s">
        <v>73</v>
      </c>
      <c r="B10" s="21">
        <v>0</v>
      </c>
      <c r="C10" s="21">
        <v>0</v>
      </c>
      <c r="D10" s="21">
        <v>0</v>
      </c>
      <c r="E10" s="49">
        <f t="shared" si="3"/>
        <v>0</v>
      </c>
      <c r="F10" s="21">
        <v>0</v>
      </c>
      <c r="G10" s="21">
        <v>0</v>
      </c>
      <c r="H10" s="21">
        <v>0</v>
      </c>
      <c r="I10" s="49">
        <f>H10+G10+F10</f>
        <v>0</v>
      </c>
      <c r="J10" s="21">
        <v>0</v>
      </c>
      <c r="K10" s="21">
        <v>0</v>
      </c>
      <c r="L10" s="21">
        <v>0</v>
      </c>
      <c r="M10" s="49">
        <f t="shared" si="4"/>
        <v>0</v>
      </c>
      <c r="N10" s="21">
        <v>0</v>
      </c>
      <c r="O10" s="21">
        <v>0</v>
      </c>
      <c r="P10" s="21">
        <v>0</v>
      </c>
      <c r="Q10" s="49">
        <f t="shared" si="5"/>
        <v>0</v>
      </c>
      <c r="R10" s="50">
        <v>0</v>
      </c>
    </row>
    <row r="11" spans="1:18" x14ac:dyDescent="0.25">
      <c r="A11" s="36" t="s">
        <v>74</v>
      </c>
      <c r="B11" s="21">
        <v>0</v>
      </c>
      <c r="C11" s="21">
        <v>0</v>
      </c>
      <c r="D11" s="21">
        <v>0</v>
      </c>
      <c r="E11" s="49">
        <f t="shared" si="3"/>
        <v>0</v>
      </c>
      <c r="F11" s="21">
        <v>0</v>
      </c>
      <c r="G11" s="21">
        <v>0</v>
      </c>
      <c r="H11" s="21">
        <v>0</v>
      </c>
      <c r="I11" s="49">
        <f t="shared" ref="I11:I12" si="6">H11+G11+F11</f>
        <v>0</v>
      </c>
      <c r="J11" s="21">
        <v>0</v>
      </c>
      <c r="K11" s="21">
        <v>0</v>
      </c>
      <c r="L11" s="21">
        <v>0</v>
      </c>
      <c r="M11" s="49">
        <f t="shared" si="4"/>
        <v>0</v>
      </c>
      <c r="N11" s="21">
        <v>0</v>
      </c>
      <c r="O11" s="21">
        <v>0</v>
      </c>
      <c r="P11" s="21">
        <v>0</v>
      </c>
      <c r="Q11" s="49">
        <f t="shared" si="5"/>
        <v>0</v>
      </c>
      <c r="R11" s="50">
        <v>0</v>
      </c>
    </row>
    <row r="12" spans="1:18" x14ac:dyDescent="0.25">
      <c r="A12" s="36" t="s">
        <v>75</v>
      </c>
      <c r="B12" s="21">
        <v>0</v>
      </c>
      <c r="C12" s="21">
        <v>0</v>
      </c>
      <c r="D12" s="21">
        <v>0</v>
      </c>
      <c r="E12" s="49">
        <v>0</v>
      </c>
      <c r="F12" s="21">
        <v>0</v>
      </c>
      <c r="G12" s="21">
        <v>0</v>
      </c>
      <c r="H12" s="21">
        <v>0</v>
      </c>
      <c r="I12" s="49">
        <f t="shared" si="6"/>
        <v>0</v>
      </c>
      <c r="J12" s="21">
        <v>0</v>
      </c>
      <c r="K12" s="21">
        <v>0</v>
      </c>
      <c r="L12" s="21">
        <v>0</v>
      </c>
      <c r="M12" s="49">
        <v>0</v>
      </c>
      <c r="N12" s="21">
        <v>0</v>
      </c>
      <c r="O12" s="21">
        <v>0</v>
      </c>
      <c r="P12" s="21">
        <v>0</v>
      </c>
      <c r="Q12" s="49">
        <v>0</v>
      </c>
      <c r="R12" s="50">
        <v>0</v>
      </c>
    </row>
    <row r="13" spans="1:18" x14ac:dyDescent="0.25">
      <c r="A13" s="36" t="s">
        <v>84</v>
      </c>
      <c r="B13" s="21">
        <v>0</v>
      </c>
      <c r="C13" s="21">
        <v>0</v>
      </c>
      <c r="D13" s="21">
        <v>0</v>
      </c>
      <c r="E13" s="49">
        <f t="shared" si="3"/>
        <v>0</v>
      </c>
      <c r="F13" s="21">
        <v>0</v>
      </c>
      <c r="G13" s="21">
        <v>0</v>
      </c>
      <c r="H13" s="21" t="s">
        <v>80</v>
      </c>
      <c r="I13" s="49" t="str">
        <f>H13</f>
        <v>+</v>
      </c>
      <c r="J13" s="21">
        <v>0</v>
      </c>
      <c r="K13" s="21">
        <v>0</v>
      </c>
      <c r="L13" s="21">
        <v>0</v>
      </c>
      <c r="M13" s="49">
        <f t="shared" si="4"/>
        <v>0</v>
      </c>
      <c r="N13" s="21">
        <v>0</v>
      </c>
      <c r="O13" s="21">
        <v>0</v>
      </c>
      <c r="P13" s="21">
        <v>0</v>
      </c>
      <c r="Q13" s="49">
        <f t="shared" ref="Q13" si="7">P13+O13+N13</f>
        <v>0</v>
      </c>
      <c r="R13" s="50" t="s">
        <v>81</v>
      </c>
    </row>
    <row r="14" spans="1:18" x14ac:dyDescent="0.25">
      <c r="A14" s="36"/>
      <c r="B14" s="36"/>
      <c r="C14" s="36"/>
      <c r="D14" s="36"/>
      <c r="E14" s="49"/>
      <c r="F14" s="36"/>
      <c r="G14" s="36"/>
      <c r="H14" s="36"/>
      <c r="I14" s="49"/>
      <c r="J14" s="36"/>
      <c r="K14" s="36"/>
      <c r="L14" s="36"/>
      <c r="M14" s="49"/>
      <c r="N14" s="36"/>
      <c r="O14" s="36"/>
      <c r="P14" s="36"/>
      <c r="Q14" s="49"/>
      <c r="R14" s="51"/>
    </row>
    <row r="15" spans="1:18" x14ac:dyDescent="0.25">
      <c r="A15" s="35" t="s">
        <v>78</v>
      </c>
      <c r="B15" s="36"/>
      <c r="C15" s="36"/>
      <c r="D15" s="36"/>
      <c r="E15" s="52"/>
      <c r="F15" s="38"/>
      <c r="G15" s="36"/>
      <c r="H15" s="36"/>
      <c r="I15" s="52"/>
      <c r="J15" s="36"/>
      <c r="K15" s="36"/>
      <c r="L15" s="36"/>
      <c r="M15" s="52"/>
      <c r="N15" s="36"/>
      <c r="O15" s="36"/>
      <c r="P15" s="36"/>
      <c r="Q15" s="52"/>
      <c r="R15" s="51"/>
    </row>
    <row r="17" spans="1:18" x14ac:dyDescent="0.25">
      <c r="A17" s="58" t="s">
        <v>85</v>
      </c>
      <c r="B17" s="83" t="s">
        <v>88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</sheetData>
  <mergeCells count="3">
    <mergeCell ref="A1:R1"/>
    <mergeCell ref="A2:R2"/>
    <mergeCell ref="B17:R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2022-04-15T10:12:04Z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